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 ROI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€ #,##0.00"/>
    <numFmt numFmtId="165" formatCode="0.0\ %"/>
    <numFmt numFmtId="166" formatCode="&quot;TM=&quot;0€"/>
  </numFmts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4"/>
    </font>
  </fonts>
  <fills count="7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F2F2F2"/>
      </patternFill>
    </fill>
    <fill>
      <patternFill patternType="solid">
        <fgColor rgb="00C6E0B4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0" fontId="0" fillId="4" borderId="1" applyAlignment="1" applyProtection="1" pivotButton="0" quotePrefix="0" xfId="0">
      <alignment horizontal="center" vertical="center" wrapText="1"/>
      <protection locked="0" hidden="0"/>
    </xf>
    <xf numFmtId="165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2" fillId="6" borderId="1" applyAlignment="1" pivotButton="0" quotePrefix="0" xfId="0">
      <alignment horizontal="center" vertical="center" wrapText="1"/>
    </xf>
    <xf numFmtId="165" fontId="2" fillId="6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0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5" customWidth="1" min="3" max="3"/>
    <col width="2" customWidth="1" min="4" max="4"/>
    <col width="28" customWidth="1" min="5" max="5"/>
    <col width="25" customWidth="1" min="6" max="6"/>
    <col width="25" customWidth="1" min="7" max="7"/>
    <col width="2" customWidth="1" min="8" max="8"/>
    <col width="24" customWidth="1" min="9" max="9"/>
    <col width="18" customWidth="1" min="10" max="10"/>
    <col width="18" customWidth="1" min="11" max="11"/>
    <col width="18" customWidth="1" min="12" max="12"/>
    <col width="10" customWidth="1" min="13" max="13"/>
  </cols>
  <sheetData>
    <row r="1" ht="28" customHeight="1">
      <c r="A1" s="1" t="inlineStr">
        <is>
          <t>CALCULADORA ROI - IA vs SECRETARÍA VIRTUAL</t>
        </is>
      </c>
      <c r="B1" s="2" t="n"/>
      <c r="C1" s="2" t="n"/>
      <c r="E1" s="3" t="inlineStr">
        <is>
          <t>RESULTADOS ROI</t>
        </is>
      </c>
      <c r="F1" s="2" t="n"/>
      <c r="G1" s="2" t="n"/>
      <c r="I1" s="4" t="inlineStr">
        <is>
          <t>ANÁLISIS SENSIBILIDAD</t>
        </is>
      </c>
    </row>
    <row r="2" ht="22" customHeight="1">
      <c r="A2" s="5" t="inlineStr">
        <is>
          <t>Datos de tu negocio</t>
        </is>
      </c>
      <c r="B2" s="2" t="n"/>
      <c r="C2" s="2" t="n"/>
      <c r="E2" s="6" t="inlineStr">
        <is>
          <t>Situación actual vs con IA</t>
        </is>
      </c>
      <c r="F2" s="2" t="n"/>
      <c r="G2" s="2" t="n"/>
      <c r="I2" s="2" t="inlineStr">
        <is>
          <t>Llamadas/mes</t>
        </is>
      </c>
      <c r="J2" s="7" t="n">
        <v>40</v>
      </c>
      <c r="K2" s="7" t="n">
        <v>50</v>
      </c>
      <c r="L2" s="7" t="n">
        <v>60</v>
      </c>
      <c r="M2" s="2" t="inlineStr">
        <is>
          <t>ROI %</t>
        </is>
      </c>
    </row>
    <row r="3">
      <c r="A3" s="2" t="inlineStr">
        <is>
          <t>Llamadas/mes (L)</t>
        </is>
      </c>
      <c r="B3" s="8" t="n">
        <v>300</v>
      </c>
      <c r="C3" s="2" t="inlineStr">
        <is>
          <t>Número total de llamadas mensuales</t>
        </is>
      </c>
      <c r="E3" s="2" t="n"/>
      <c r="F3" s="2" t="n"/>
      <c r="G3" s="2" t="n"/>
      <c r="I3" s="2" t="n">
        <v>150</v>
      </c>
      <c r="J3" s="9">
        <f>((($I3*($B$11/100)*($B$12/100)*(1-$B$13/100)*$J$2)-($I3*($B$4/100)*($B$5/100)*(1-$B$7/100)*$J$2)+($B$8-$B$14))*12/$B$14)*100</f>
        <v/>
      </c>
      <c r="K3" s="9">
        <f>((($I3*($B$11/100)*($B$12/100)*(1-$B$13/100)*$K$2)-($I3*($B$4/100)*($B$5/100)*(1-$B$7/100)*$K$2)+($B$8-$B$14))*12/$B$14)*100</f>
        <v/>
      </c>
      <c r="L3" s="9">
        <f>((($I3*($B$11/100)*($B$12/100)*(1-$B$13/100)*$L$2)-($I3*($B$4/100)*($B$5/100)*(1-$B$7/100)*$L$2)+($B$8-$B$14))*12/$B$14)*100</f>
        <v/>
      </c>
      <c r="M3" s="2" t="n"/>
    </row>
    <row r="4">
      <c r="A4" s="2" t="inlineStr">
        <is>
          <t>% Atendidas actual (AT)</t>
        </is>
      </c>
      <c r="B4" s="8" t="n">
        <v>70</v>
      </c>
      <c r="C4" s="2" t="inlineStr">
        <is>
          <t>Porcentaje de llamadas atendidas actualmente</t>
        </is>
      </c>
      <c r="E4" s="2" t="inlineStr">
        <is>
          <t>Citas actuales/mes</t>
        </is>
      </c>
      <c r="F4" s="2">
        <f>B3*(B4/100)*(B5/100)</f>
        <v/>
      </c>
      <c r="G4" s="2" t="inlineStr">
        <is>
          <t>fórmula</t>
        </is>
      </c>
      <c r="I4" s="2" t="n">
        <v>300</v>
      </c>
      <c r="J4" s="9">
        <f>((($I4*($B$11/100)*($B$12/100)*(1-$B$13/100)*$J$2)-($I4*($B$4/100)*($B$5/100)*(1-$B$7/100)*$J$2)+($B$8-$B$14))*12/$B$14)*100</f>
        <v/>
      </c>
      <c r="K4" s="9">
        <f>((($I4*($B$11/100)*($B$12/100)*(1-$B$13/100)*$K$2)-($I4*($B$4/100)*($B$5/100)*(1-$B$7/100)*$K$2)+($B$8-$B$14))*12/$B$14)*100</f>
        <v/>
      </c>
      <c r="L4" s="9">
        <f>((($I4*($B$11/100)*($B$12/100)*(1-$B$13/100)*$L$2)-($I4*($B$4/100)*($B$5/100)*(1-$B$7/100)*$L$2)+($B$8-$B$14))*12/$B$14)*100</f>
        <v/>
      </c>
      <c r="M4" s="2" t="n"/>
    </row>
    <row r="5">
      <c r="A5" s="2" t="inlineStr">
        <is>
          <t>% Conversión actual (C)</t>
        </is>
      </c>
      <c r="B5" s="8" t="n">
        <v>45</v>
      </c>
      <c r="C5" s="2" t="inlineStr">
        <is>
          <t>Porcentaje que se convierte en cita/venta</t>
        </is>
      </c>
      <c r="E5" s="2" t="inlineStr">
        <is>
          <t>Citas netas actuales</t>
        </is>
      </c>
      <c r="F5" s="2">
        <f>F4*(1-B7/100)</f>
        <v/>
      </c>
      <c r="G5" s="2" t="inlineStr">
        <is>
          <t>descontando no-shows</t>
        </is>
      </c>
      <c r="I5" s="2" t="n">
        <v>600</v>
      </c>
      <c r="J5" s="9">
        <f>((($I5*($B$11/100)*($B$12/100)*(1-$B$13/100)*$J$2)-($I5*($B$4/100)*($B$5/100)*(1-$B$7/100)*$J$2)+($B$8-$B$14))*12/$B$14)*100</f>
        <v/>
      </c>
      <c r="K5" s="9">
        <f>((($I5*($B$11/100)*($B$12/100)*(1-$B$13/100)*$K$2)-($I5*($B$4/100)*($B$5/100)*(1-$B$7/100)*$K$2)+($B$8-$B$14))*12/$B$14)*100</f>
        <v/>
      </c>
      <c r="L5" s="9">
        <f>((($I5*($B$11/100)*($B$12/100)*(1-$B$13/100)*$L$2)-($I5*($B$4/100)*($B$5/100)*(1-$B$7/100)*$L$2)+($B$8-$B$14))*12/$B$14)*100</f>
        <v/>
      </c>
      <c r="M5" s="2" t="n"/>
    </row>
    <row r="6">
      <c r="A6" s="2" t="inlineStr">
        <is>
          <t>Ticket medio € (TM)</t>
        </is>
      </c>
      <c r="B6" s="8" t="n">
        <v>50</v>
      </c>
      <c r="C6" s="2" t="inlineStr">
        <is>
          <t>Ingreso promedio por cita/venta</t>
        </is>
      </c>
      <c r="E6" s="2" t="inlineStr">
        <is>
          <t>Ingresos actuales €</t>
        </is>
      </c>
      <c r="F6" s="10">
        <f>F5*B6</f>
        <v/>
      </c>
      <c r="G6" s="2" t="inlineStr">
        <is>
          <t>citas × ticket</t>
        </is>
      </c>
    </row>
    <row r="7">
      <c r="A7" s="2" t="inlineStr">
        <is>
          <t>% No-show actual (NS)</t>
        </is>
      </c>
      <c r="B7" s="8" t="n">
        <v>12</v>
      </c>
      <c r="C7" s="2" t="inlineStr">
        <is>
          <t>Porcentaje de citas perdidas</t>
        </is>
      </c>
      <c r="E7" s="2" t="n"/>
      <c r="F7" s="2" t="n"/>
      <c r="G7" s="2" t="n"/>
    </row>
    <row r="8">
      <c r="A8" s="2" t="inlineStr">
        <is>
          <t>Coste secretaría €/mes (CSV)</t>
        </is>
      </c>
      <c r="B8" s="8" t="n">
        <v>800</v>
      </c>
      <c r="C8" s="2" t="inlineStr">
        <is>
          <t>Coste mensual secretaría virtual</t>
        </is>
      </c>
      <c r="E8" s="2" t="inlineStr">
        <is>
          <t>Citas con IA/mes</t>
        </is>
      </c>
      <c r="F8" s="2">
        <f>B3*(B11/100)*(B12/100)</f>
        <v/>
      </c>
      <c r="G8" s="2" t="inlineStr">
        <is>
          <t>con mejoras IA</t>
        </is>
      </c>
    </row>
    <row r="9">
      <c r="A9" s="2" t="n"/>
      <c r="B9" s="2" t="n"/>
      <c r="C9" s="2" t="n"/>
      <c r="E9" s="2" t="inlineStr">
        <is>
          <t>Citas netas con IA</t>
        </is>
      </c>
      <c r="F9" s="2">
        <f>F8*(1-B13/100)</f>
        <v/>
      </c>
      <c r="G9" s="2" t="inlineStr">
        <is>
          <t>menos no-shows IA</t>
        </is>
      </c>
    </row>
    <row r="10" ht="22" customHeight="1">
      <c r="A10" s="11" t="inlineStr">
        <is>
          <t>CON IA - PROYECCIÓN</t>
        </is>
      </c>
      <c r="B10" s="2" t="n"/>
      <c r="C10" s="2" t="n"/>
      <c r="E10" s="2" t="inlineStr">
        <is>
          <t>Ingresos con IA €</t>
        </is>
      </c>
      <c r="F10" s="10">
        <f>F9*B6</f>
        <v/>
      </c>
      <c r="G10" s="2" t="inlineStr">
        <is>
          <t>nuevos ingresos</t>
        </is>
      </c>
    </row>
    <row r="11">
      <c r="A11" s="2" t="inlineStr">
        <is>
          <t>% Atendidas con IA (AT_IA)</t>
        </is>
      </c>
      <c r="B11" s="8" t="n">
        <v>90</v>
      </c>
      <c r="C11" s="2" t="inlineStr">
        <is>
          <t>24/7 + sin colas</t>
        </is>
      </c>
      <c r="E11" s="2" t="n"/>
      <c r="F11" s="2" t="n"/>
      <c r="G11" s="2" t="n"/>
    </row>
    <row r="12">
      <c r="A12" s="2" t="inlineStr">
        <is>
          <t>% Conversión con IA (C_IA)</t>
        </is>
      </c>
      <c r="B12" s="8" t="n">
        <v>48</v>
      </c>
      <c r="C12" s="2" t="inlineStr">
        <is>
          <t>Agenda tiempo real</t>
        </is>
      </c>
      <c r="E12" s="2" t="inlineStr">
        <is>
          <t>BENEFICIO NETO MENSUAL</t>
        </is>
      </c>
      <c r="F12" s="12">
        <f>(F10-F6)+(B8-B14)</f>
        <v/>
      </c>
      <c r="G12" s="2" t="inlineStr">
        <is>
          <t>€ extra/mes</t>
        </is>
      </c>
    </row>
    <row r="13">
      <c r="A13" s="2" t="inlineStr">
        <is>
          <t>% No-show con IA (NS_IA)</t>
        </is>
      </c>
      <c r="B13" s="8" t="n">
        <v>9</v>
      </c>
      <c r="C13" s="2" t="inlineStr">
        <is>
          <t>Recordatorios automáticos</t>
        </is>
      </c>
      <c r="E13" s="2" t="inlineStr">
        <is>
          <t>ROI ANUAL %</t>
        </is>
      </c>
      <c r="F13" s="13">
        <f>(F12*12/B14)*100</f>
        <v/>
      </c>
      <c r="G13" s="2" t="inlineStr">
        <is>
          <t>retorno inversión</t>
        </is>
      </c>
    </row>
    <row r="14">
      <c r="A14" s="2" t="inlineStr">
        <is>
          <t>Coste IA €/mes (CIA)</t>
        </is>
      </c>
      <c r="B14" s="8" t="n">
        <v>350</v>
      </c>
      <c r="C14" s="2" t="inlineStr">
        <is>
          <t>Cuota mensual asistente IA</t>
        </is>
      </c>
      <c r="E14" s="2" t="inlineStr">
        <is>
          <t>PAYBACK (meses)</t>
        </is>
      </c>
      <c r="F14" s="12">
        <f>B14/F12</f>
        <v/>
      </c>
      <c r="G14" s="2" t="inlineStr">
        <is>
          <t>recuperación</t>
        </is>
      </c>
    </row>
    <row r="15">
      <c r="A15" s="2" t="n"/>
      <c r="B15" s="2" t="n"/>
      <c r="C15" s="2" t="n"/>
      <c r="E15" s="2" t="n"/>
      <c r="F15" s="2" t="n"/>
      <c r="G15" s="2" t="n"/>
    </row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</sheetData>
  <sheetProtection selectLockedCells="1" selectUnlockedCells="1" sheet="1" objects="1" insertRows="1" insertHyperlinks="1" autoFilter="1" scenarios="0" formatColumns="1" deleteColumns="1" insertColumns="1" pivotTables="1" deleteRows="1" formatCells="1" formatRows="1" sort="1"/>
  <mergeCells count="6">
    <mergeCell ref="A1:C1"/>
    <mergeCell ref="A2:C2"/>
    <mergeCell ref="A10:C10"/>
    <mergeCell ref="E1:G1"/>
    <mergeCell ref="E2:G2"/>
    <mergeCell ref="I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4" t="inlineStr">
        <is>
          <t>Instrucciones de uso</t>
        </is>
      </c>
    </row>
    <row r="3" ht="380" customHeight="1">
      <c r="A3" s="15" t="inlineStr">
        <is>
          <t>Cómo usar la plantilla
1) Edita solo las celdas amarillas en la hoja “Calculadora ROI”:
   - Llamadas/mes (L)
   - % Atendidas actual (AT)
   - % Conversión actual (C)
   - Ticket medio € (TM)
   - % No-show actual (NS)
   - Coste secretaría €/mes (CSV)
   - % Atendidas con IA (AT_IA)
   - % Conversión con IA (C_IA)
   - % No-show con IA (NS_IA)
   - Coste IA €/mes (CIA)
2) Lectura de resultados (Sección B):
   - Citas/Ingresos actuales: situación con tu sistema actual.
   - Citas/Ingresos con IA: proyección con asistente IA.
   - BENEFICIO NETO MENSUAL: (Ingresos IA – Ingresos actuales) + (CSV – CIA).
   - ROI ANUAL %: (Beneficio neto mensual × 12 / CIA) × 100.
   - PAYBACK (meses): CIA / Beneficio neto mensual.
3) Análisis de sensibilidad (Sección C):
   - Fija distintos escenarios de volumen (150, 300, 600) y ticket medio (40€, 50€, 60€).
   - La tabla calcula el ROI anual % para cada combinación usando tus demás parámetros.
Notas:
- Las fórmulas están protegidas; modifica solo las celdas amarillas.
- Si “PAYBACK (meses)” muestra un valor muy alto o “#DIV/0!”, revisa “Coste IA” y “Beneficio neto”.
- Puedes duplicar la hoja para comparar escenarios A/B.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2025-09-18T06:42:55Z</dcterms:created>
  <dcterms:modified xmlns:dcterms="http://purl.org/dc/terms/" xmlns:xsi="http://www.w3.org/2001/XMLSchema-instance" xsi:type="dcterms:W3CDTF">2025-09-18T06:42:55Z</dcterms:modified>
</cp:coreProperties>
</file>